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Seon\Project\FTES Target\Semester Summary\"/>
    </mc:Choice>
  </mc:AlternateContent>
  <xr:revisionPtr revIDLastSave="0" documentId="13_ncr:1_{099E8019-ED7C-40A5-8B80-421343113EB3}" xr6:coauthVersionLast="47" xr6:coauthVersionMax="47" xr10:uidLastSave="{00000000-0000-0000-0000-000000000000}"/>
  <bookViews>
    <workbookView xWindow="48870" yWindow="8370" windowWidth="17145" windowHeight="12555" xr2:uid="{00000000-000D-0000-FFFF-FFFF00000000}"/>
  </bookViews>
  <sheets>
    <sheet name="2023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1" l="1"/>
  <c r="T11" i="1"/>
  <c r="T10" i="1"/>
  <c r="T9" i="1"/>
  <c r="T8" i="1"/>
  <c r="T7" i="1"/>
  <c r="T6" i="1"/>
  <c r="T5" i="1"/>
  <c r="T4" i="1"/>
  <c r="S13" i="1" l="1"/>
  <c r="T15" i="1"/>
  <c r="P13" i="1" l="1"/>
  <c r="P14" i="1" s="1"/>
  <c r="O13" i="1"/>
  <c r="O14" i="1" s="1"/>
  <c r="S14" i="1" l="1"/>
  <c r="R13" i="1"/>
  <c r="R14" i="1" s="1"/>
  <c r="Q13" i="1"/>
  <c r="Q14" i="1" s="1"/>
  <c r="N13" i="1"/>
  <c r="N14" i="1" s="1"/>
  <c r="M13" i="1"/>
  <c r="M14" i="1" s="1"/>
  <c r="L13" i="1"/>
  <c r="L14" i="1" s="1"/>
  <c r="K13" i="1"/>
  <c r="K14" i="1" s="1"/>
  <c r="J13" i="1"/>
  <c r="J14" i="1" s="1"/>
  <c r="I13" i="1"/>
  <c r="I14" i="1" s="1"/>
  <c r="T13" i="1" l="1"/>
  <c r="T14" i="1" l="1"/>
</calcChain>
</file>

<file path=xl/sharedStrings.xml><?xml version="1.0" encoding="utf-8"?>
<sst xmlns="http://schemas.openxmlformats.org/spreadsheetml/2006/main" count="33" uniqueCount="33">
  <si>
    <t>14/15 CY FTES FINAL</t>
  </si>
  <si>
    <t>15/16 CY FTES FINAL</t>
  </si>
  <si>
    <t>16/17 CY FTES FINAL</t>
  </si>
  <si>
    <t>17/18 CY FTES FINAL</t>
  </si>
  <si>
    <t>18/19 CY FTES FINAL</t>
  </si>
  <si>
    <t>19/20 CY FTES FINAL</t>
  </si>
  <si>
    <t>20/21 CY FTES FINAL</t>
  </si>
  <si>
    <t>COLLEGE</t>
  </si>
  <si>
    <t>08/09 CY FTES FINAL</t>
  </si>
  <si>
    <t>10/11 CY FTES FINAL</t>
  </si>
  <si>
    <t>11/12 CY FTES FINAL</t>
  </si>
  <si>
    <t>12/13 CY FTES FINAL</t>
  </si>
  <si>
    <t>13/14 CY FTES FINAL</t>
  </si>
  <si>
    <t>15/16 CY PROJECTED</t>
  </si>
  <si>
    <t>A/L</t>
  </si>
  <si>
    <t>B/E</t>
  </si>
  <si>
    <t>CCOE</t>
  </si>
  <si>
    <t>ES</t>
  </si>
  <si>
    <t>ECST</t>
  </si>
  <si>
    <t>H/HS</t>
  </si>
  <si>
    <t>N/SS</t>
  </si>
  <si>
    <t>HNR</t>
  </si>
  <si>
    <t>OTHER*</t>
  </si>
  <si>
    <t>TOTAL</t>
  </si>
  <si>
    <t>RESIDENT FTES</t>
  </si>
  <si>
    <t>NON-RESIDENT FTES</t>
  </si>
  <si>
    <t>21/22 CY FTES FINAL</t>
  </si>
  <si>
    <t>Summer 2023</t>
  </si>
  <si>
    <t>Fall 
2023</t>
  </si>
  <si>
    <t xml:space="preserve"> FTES Final for 2023-2024</t>
  </si>
  <si>
    <t>22/23 CY FTES FINAL</t>
  </si>
  <si>
    <t>Spring 
2024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</si>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</sst>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 tint="-0.1499984740745262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83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41" fontId="0" fillId="0" borderId="0" xfId="0" applyNumberFormat="1" applyBorder="1"/>
    <xf numFmtId="0" fontId="11" fillId="0" borderId="0" xfId="0" applyFont="1"/>
    <xf numFmtId="3" fontId="10" fillId="0" borderId="13" xfId="0" applyNumberFormat="1" applyFont="1" applyFill="1" applyBorder="1" applyAlignment="1">
      <alignment horizontal="right"/>
    </xf>
    <xf numFmtId="3" fontId="10" fillId="0" borderId="19" xfId="0" applyNumberFormat="1" applyFont="1" applyFill="1" applyBorder="1" applyAlignment="1">
      <alignment horizontal="right"/>
    </xf>
    <xf numFmtId="3" fontId="9" fillId="0" borderId="11" xfId="2" applyNumberFormat="1" applyFont="1" applyFill="1" applyBorder="1" applyAlignment="1">
      <alignment horizontal="right"/>
    </xf>
    <xf numFmtId="3" fontId="9" fillId="0" borderId="13" xfId="2" applyNumberFormat="1" applyFont="1" applyFill="1" applyBorder="1" applyAlignment="1">
      <alignment horizontal="right"/>
    </xf>
    <xf numFmtId="3" fontId="9" fillId="0" borderId="27" xfId="2" applyNumberFormat="1" applyFont="1" applyFill="1" applyBorder="1" applyAlignment="1">
      <alignment horizontal="right"/>
    </xf>
    <xf numFmtId="0" fontId="7" fillId="2" borderId="1" xfId="2" applyFont="1" applyFill="1" applyBorder="1" applyAlignment="1"/>
    <xf numFmtId="0" fontId="7" fillId="2" borderId="2" xfId="2" applyFont="1" applyFill="1" applyBorder="1" applyAlignment="1"/>
    <xf numFmtId="43" fontId="8" fillId="2" borderId="2" xfId="1" applyFont="1" applyFill="1" applyBorder="1" applyAlignment="1"/>
    <xf numFmtId="43" fontId="7" fillId="2" borderId="2" xfId="1" applyFont="1" applyFill="1" applyBorder="1" applyAlignment="1"/>
    <xf numFmtId="0" fontId="9" fillId="0" borderId="4" xfId="2" applyFont="1" applyBorder="1" applyAlignment="1"/>
    <xf numFmtId="164" fontId="9" fillId="0" borderId="5" xfId="1" applyNumberFormat="1" applyFont="1" applyFill="1" applyBorder="1" applyAlignment="1">
      <alignment horizontal="center" textRotation="90" wrapText="1"/>
    </xf>
    <xf numFmtId="43" fontId="9" fillId="0" borderId="6" xfId="1" applyFont="1" applyFill="1" applyBorder="1" applyAlignment="1">
      <alignment horizontal="center" textRotation="90" wrapText="1"/>
    </xf>
    <xf numFmtId="0" fontId="9" fillId="0" borderId="6" xfId="1" applyNumberFormat="1" applyFont="1" applyFill="1" applyBorder="1" applyAlignment="1">
      <alignment horizontal="center" textRotation="90" wrapText="1"/>
    </xf>
    <xf numFmtId="0" fontId="10" fillId="0" borderId="12" xfId="2" applyFont="1" applyFill="1" applyBorder="1" applyAlignment="1"/>
    <xf numFmtId="38" fontId="10" fillId="0" borderId="13" xfId="1" applyNumberFormat="1" applyFont="1" applyFill="1" applyBorder="1" applyAlignment="1"/>
    <xf numFmtId="38" fontId="10" fillId="0" borderId="14" xfId="1" applyNumberFormat="1" applyFont="1" applyFill="1" applyBorder="1" applyAlignment="1"/>
    <xf numFmtId="38" fontId="10" fillId="0" borderId="14" xfId="2" applyNumberFormat="1" applyFont="1" applyFill="1" applyBorder="1" applyAlignment="1">
      <alignment horizontal="right"/>
    </xf>
    <xf numFmtId="38" fontId="10" fillId="0" borderId="14" xfId="1" applyNumberFormat="1" applyFont="1" applyFill="1" applyBorder="1" applyAlignment="1">
      <alignment horizontal="right"/>
    </xf>
    <xf numFmtId="38" fontId="10" fillId="2" borderId="14" xfId="1" applyNumberFormat="1" applyFont="1" applyFill="1" applyBorder="1" applyAlignment="1">
      <alignment horizontal="right"/>
    </xf>
    <xf numFmtId="0" fontId="10" fillId="0" borderId="18" xfId="2" applyFont="1" applyFill="1" applyBorder="1" applyAlignment="1"/>
    <xf numFmtId="38" fontId="10" fillId="0" borderId="19" xfId="1" applyNumberFormat="1" applyFont="1" applyFill="1" applyBorder="1" applyAlignment="1"/>
    <xf numFmtId="38" fontId="10" fillId="0" borderId="20" xfId="1" applyNumberFormat="1" applyFont="1" applyFill="1" applyBorder="1" applyAlignment="1"/>
    <xf numFmtId="38" fontId="10" fillId="0" borderId="20" xfId="2" applyNumberFormat="1" applyFont="1" applyFill="1" applyBorder="1" applyAlignment="1">
      <alignment horizontal="right"/>
    </xf>
    <xf numFmtId="38" fontId="10" fillId="0" borderId="20" xfId="1" applyNumberFormat="1" applyFont="1" applyFill="1" applyBorder="1" applyAlignment="1">
      <alignment horizontal="right"/>
    </xf>
    <xf numFmtId="38" fontId="10" fillId="2" borderId="20" xfId="1" applyNumberFormat="1" applyFont="1" applyFill="1" applyBorder="1" applyAlignment="1">
      <alignment horizontal="right"/>
    </xf>
    <xf numFmtId="0" fontId="9" fillId="0" borderId="10" xfId="2" applyFont="1" applyBorder="1" applyAlignment="1"/>
    <xf numFmtId="38" fontId="9" fillId="0" borderId="11" xfId="2" applyNumberFormat="1" applyFont="1" applyFill="1" applyBorder="1" applyAlignment="1"/>
    <xf numFmtId="38" fontId="9" fillId="0" borderId="8" xfId="2" applyNumberFormat="1" applyFont="1" applyFill="1" applyBorder="1" applyAlignment="1"/>
    <xf numFmtId="38" fontId="9" fillId="0" borderId="8" xfId="2" applyNumberFormat="1" applyFont="1" applyFill="1" applyBorder="1" applyAlignment="1">
      <alignment horizontal="right"/>
    </xf>
    <xf numFmtId="0" fontId="9" fillId="0" borderId="12" xfId="2" applyFont="1" applyBorder="1" applyAlignment="1"/>
    <xf numFmtId="38" fontId="9" fillId="0" borderId="15" xfId="2" applyNumberFormat="1" applyFont="1" applyFill="1" applyBorder="1" applyAlignment="1"/>
    <xf numFmtId="38" fontId="9" fillId="0" borderId="14" xfId="2" applyNumberFormat="1" applyFont="1" applyFill="1" applyBorder="1" applyAlignment="1"/>
    <xf numFmtId="38" fontId="9" fillId="0" borderId="14" xfId="2" applyNumberFormat="1" applyFont="1" applyFill="1" applyBorder="1" applyAlignment="1">
      <alignment horizontal="right"/>
    </xf>
    <xf numFmtId="0" fontId="9" fillId="0" borderId="23" xfId="2" applyFont="1" applyBorder="1" applyAlignment="1"/>
    <xf numFmtId="0" fontId="9" fillId="0" borderId="24" xfId="0" applyFont="1" applyBorder="1"/>
    <xf numFmtId="0" fontId="9" fillId="0" borderId="24" xfId="0" applyFont="1" applyFill="1" applyBorder="1"/>
    <xf numFmtId="38" fontId="9" fillId="0" borderId="25" xfId="2" applyNumberFormat="1" applyFont="1" applyFill="1" applyBorder="1" applyAlignment="1"/>
    <xf numFmtId="38" fontId="9" fillId="0" borderId="25" xfId="2" applyNumberFormat="1" applyFont="1" applyFill="1" applyBorder="1" applyAlignment="1">
      <alignment horizontal="right"/>
    </xf>
    <xf numFmtId="38" fontId="9" fillId="0" borderId="8" xfId="1" applyNumberFormat="1" applyFont="1" applyFill="1" applyBorder="1" applyAlignment="1">
      <alignment horizontal="right"/>
    </xf>
    <xf numFmtId="38" fontId="9" fillId="2" borderId="8" xfId="1" applyNumberFormat="1" applyFont="1" applyFill="1" applyBorder="1" applyAlignment="1">
      <alignment horizontal="right"/>
    </xf>
    <xf numFmtId="0" fontId="2" fillId="0" borderId="0" xfId="0" applyFont="1" applyBorder="1"/>
    <xf numFmtId="38" fontId="9" fillId="0" borderId="21" xfId="1" applyNumberFormat="1" applyFont="1" applyFill="1" applyBorder="1" applyAlignment="1">
      <alignment horizontal="right"/>
    </xf>
    <xf numFmtId="41" fontId="2" fillId="0" borderId="0" xfId="0" applyNumberFormat="1" applyFont="1" applyBorder="1"/>
    <xf numFmtId="38" fontId="9" fillId="0" borderId="25" xfId="1" applyNumberFormat="1" applyFont="1" applyFill="1" applyBorder="1" applyAlignment="1">
      <alignment horizontal="right"/>
    </xf>
    <xf numFmtId="38" fontId="9" fillId="2" borderId="25" xfId="1" applyNumberFormat="1" applyFont="1" applyFill="1" applyBorder="1" applyAlignment="1">
      <alignment horizontal="right"/>
    </xf>
    <xf numFmtId="3" fontId="10" fillId="0" borderId="13" xfId="1" applyNumberFormat="1" applyFont="1" applyFill="1" applyBorder="1" applyAlignment="1">
      <alignment horizontal="right"/>
    </xf>
    <xf numFmtId="3" fontId="10" fillId="0" borderId="19" xfId="1" applyNumberFormat="1" applyFont="1" applyFill="1" applyBorder="1" applyAlignment="1">
      <alignment horizontal="right"/>
    </xf>
    <xf numFmtId="3" fontId="10" fillId="0" borderId="17" xfId="0" applyNumberFormat="1" applyFont="1" applyFill="1" applyBorder="1" applyAlignment="1">
      <alignment horizontal="right"/>
    </xf>
    <xf numFmtId="3" fontId="9" fillId="0" borderId="22" xfId="2" applyNumberFormat="1" applyFont="1" applyFill="1" applyBorder="1" applyAlignment="1">
      <alignment horizontal="right"/>
    </xf>
    <xf numFmtId="3" fontId="9" fillId="0" borderId="26" xfId="2" applyNumberFormat="1" applyFont="1" applyFill="1" applyBorder="1" applyAlignment="1">
      <alignment horizontal="right"/>
    </xf>
    <xf numFmtId="38" fontId="10" fillId="6" borderId="22" xfId="2" applyNumberFormat="1" applyFont="1" applyFill="1" applyBorder="1" applyAlignment="1">
      <alignment horizontal="right"/>
    </xf>
    <xf numFmtId="38" fontId="10" fillId="6" borderId="16" xfId="2" applyNumberFormat="1" applyFont="1" applyFill="1" applyBorder="1" applyAlignment="1">
      <alignment horizontal="right"/>
    </xf>
    <xf numFmtId="38" fontId="9" fillId="6" borderId="9" xfId="2" applyNumberFormat="1" applyFont="1" applyFill="1" applyBorder="1" applyAlignment="1">
      <alignment horizontal="right"/>
    </xf>
    <xf numFmtId="38" fontId="9" fillId="6" borderId="22" xfId="2" applyNumberFormat="1" applyFont="1" applyFill="1" applyBorder="1" applyAlignment="1">
      <alignment horizontal="right"/>
    </xf>
    <xf numFmtId="38" fontId="9" fillId="6" borderId="26" xfId="2" applyNumberFormat="1" applyFont="1" applyFill="1" applyBorder="1" applyAlignment="1">
      <alignment horizontal="right"/>
    </xf>
    <xf numFmtId="38" fontId="10" fillId="2" borderId="22" xfId="1" applyNumberFormat="1" applyFont="1" applyFill="1" applyBorder="1" applyAlignment="1">
      <alignment horizontal="right"/>
    </xf>
    <xf numFmtId="38" fontId="9" fillId="2" borderId="9" xfId="1" applyNumberFormat="1" applyFont="1" applyFill="1" applyBorder="1" applyAlignment="1">
      <alignment horizontal="right"/>
    </xf>
    <xf numFmtId="38" fontId="9" fillId="0" borderId="30" xfId="1" applyNumberFormat="1" applyFont="1" applyFill="1" applyBorder="1" applyAlignment="1">
      <alignment horizontal="right"/>
    </xf>
    <xf numFmtId="38" fontId="9" fillId="2" borderId="26" xfId="1" applyNumberFormat="1" applyFont="1" applyFill="1" applyBorder="1" applyAlignment="1">
      <alignment horizontal="right"/>
    </xf>
    <xf numFmtId="43" fontId="9" fillId="0" borderId="2" xfId="1" applyFont="1" applyFill="1" applyBorder="1" applyAlignment="1">
      <alignment horizontal="center" textRotation="90" wrapText="1"/>
    </xf>
    <xf numFmtId="43" fontId="9" fillId="0" borderId="6" xfId="1" applyFont="1" applyFill="1" applyBorder="1" applyAlignment="1">
      <alignment horizontal="center" textRotation="90" wrapText="1"/>
    </xf>
    <xf numFmtId="0" fontId="9" fillId="0" borderId="2" xfId="1" applyNumberFormat="1" applyFont="1" applyFill="1" applyBorder="1" applyAlignment="1">
      <alignment horizontal="center" textRotation="90" wrapText="1"/>
    </xf>
    <xf numFmtId="0" fontId="9" fillId="0" borderId="6" xfId="1" applyNumberFormat="1" applyFont="1" applyFill="1" applyBorder="1" applyAlignment="1">
      <alignment horizontal="center" textRotation="90" wrapText="1"/>
    </xf>
    <xf numFmtId="0" fontId="9" fillId="2" borderId="2" xfId="1" applyNumberFormat="1" applyFont="1" applyFill="1" applyBorder="1" applyAlignment="1">
      <alignment horizontal="center" textRotation="90" wrapText="1"/>
    </xf>
    <xf numFmtId="0" fontId="9" fillId="2" borderId="6" xfId="1" applyNumberFormat="1" applyFont="1" applyFill="1" applyBorder="1" applyAlignment="1">
      <alignment horizontal="center" textRotation="90" wrapText="1"/>
    </xf>
    <xf numFmtId="0" fontId="9" fillId="2" borderId="3" xfId="1" applyNumberFormat="1" applyFont="1" applyFill="1" applyBorder="1" applyAlignment="1">
      <alignment horizontal="center" textRotation="90" wrapText="1"/>
    </xf>
    <xf numFmtId="0" fontId="9" fillId="2" borderId="7" xfId="1" applyNumberFormat="1" applyFont="1" applyFill="1" applyBorder="1" applyAlignment="1">
      <alignment horizontal="center" textRotation="90" wrapText="1"/>
    </xf>
    <xf numFmtId="0" fontId="9" fillId="3" borderId="28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center" vertical="center" wrapText="1"/>
    </xf>
    <xf numFmtId="43" fontId="9" fillId="4" borderId="28" xfId="1" applyFont="1" applyFill="1" applyBorder="1" applyAlignment="1">
      <alignment horizontal="center" vertical="center" wrapText="1"/>
    </xf>
    <xf numFmtId="43" fontId="9" fillId="4" borderId="29" xfId="1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/>
    </xf>
    <xf numFmtId="0" fontId="9" fillId="5" borderId="7" xfId="2" applyFont="1" applyFill="1" applyBorder="1" applyAlignment="1">
      <alignment horizontal="center" vertical="center"/>
    </xf>
    <xf numFmtId="0" fontId="9" fillId="6" borderId="7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5"/>
  <sheetViews>
    <sheetView tabSelected="1" zoomScaleNormal="100" workbookViewId="0">
      <selection activeCell="S22" sqref="S22"/>
    </sheetView>
  </sheetViews>
  <sheetFormatPr defaultColWidth="9.109375" defaultRowHeight="14.4" x14ac:dyDescent="0.3"/>
  <cols>
    <col min="1" max="1" width="20" customWidth="1"/>
    <col min="2" max="3" width="7.109375" hidden="1" customWidth="1"/>
    <col min="4" max="4" width="8.33203125" hidden="1" customWidth="1"/>
    <col min="5" max="5" width="7.33203125" hidden="1" customWidth="1"/>
    <col min="6" max="7" width="7.5546875" hidden="1" customWidth="1"/>
    <col min="8" max="8" width="0.109375" customWidth="1"/>
    <col min="9" max="9" width="7.5546875" hidden="1" customWidth="1"/>
    <col min="10" max="10" width="7.6640625" hidden="1" customWidth="1"/>
    <col min="11" max="16" width="8" customWidth="1"/>
    <col min="17" max="19" width="12.109375" style="7" customWidth="1"/>
    <col min="20" max="20" width="12.109375" customWidth="1"/>
    <col min="21" max="21" width="4.109375" style="5" customWidth="1"/>
    <col min="22" max="16384" width="9.109375" style="5"/>
  </cols>
  <sheetData>
    <row r="1" spans="1:21" s="4" customFormat="1" ht="30.75" customHeight="1" thickBot="1" x14ac:dyDescent="0.3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2"/>
    </row>
    <row r="2" spans="1:21" ht="14.4" customHeight="1" x14ac:dyDescent="0.3">
      <c r="A2" s="13"/>
      <c r="B2" s="14"/>
      <c r="C2" s="15"/>
      <c r="D2" s="15"/>
      <c r="E2" s="15"/>
      <c r="F2" s="15"/>
      <c r="G2" s="67" t="s">
        <v>0</v>
      </c>
      <c r="H2" s="16"/>
      <c r="I2" s="69" t="s">
        <v>1</v>
      </c>
      <c r="J2" s="69" t="s">
        <v>2</v>
      </c>
      <c r="K2" s="69" t="s">
        <v>3</v>
      </c>
      <c r="L2" s="71" t="s">
        <v>4</v>
      </c>
      <c r="M2" s="71" t="s">
        <v>5</v>
      </c>
      <c r="N2" s="71" t="s">
        <v>6</v>
      </c>
      <c r="O2" s="71" t="s">
        <v>26</v>
      </c>
      <c r="P2" s="73" t="s">
        <v>30</v>
      </c>
      <c r="Q2" s="75" t="s">
        <v>27</v>
      </c>
      <c r="R2" s="77" t="s">
        <v>28</v>
      </c>
      <c r="S2" s="79" t="s">
        <v>31</v>
      </c>
      <c r="T2" s="80" t="s">
        <v>32</v>
      </c>
    </row>
    <row r="3" spans="1:21" ht="94.8" customHeight="1" thickBot="1" x14ac:dyDescent="0.35">
      <c r="A3" s="17" t="s">
        <v>7</v>
      </c>
      <c r="B3" s="18" t="s">
        <v>8</v>
      </c>
      <c r="C3" s="19" t="s">
        <v>9</v>
      </c>
      <c r="D3" s="19" t="s">
        <v>10</v>
      </c>
      <c r="E3" s="19" t="s">
        <v>11</v>
      </c>
      <c r="F3" s="19" t="s">
        <v>12</v>
      </c>
      <c r="G3" s="68"/>
      <c r="H3" s="20" t="s">
        <v>13</v>
      </c>
      <c r="I3" s="70"/>
      <c r="J3" s="70"/>
      <c r="K3" s="70"/>
      <c r="L3" s="72"/>
      <c r="M3" s="72"/>
      <c r="N3" s="72"/>
      <c r="O3" s="72"/>
      <c r="P3" s="74"/>
      <c r="Q3" s="76"/>
      <c r="R3" s="78"/>
      <c r="S3" s="81"/>
      <c r="T3" s="82"/>
    </row>
    <row r="4" spans="1:21" ht="15" thickTop="1" x14ac:dyDescent="0.3">
      <c r="A4" s="21" t="s">
        <v>14</v>
      </c>
      <c r="B4" s="22">
        <v>3901.5833333333335</v>
      </c>
      <c r="C4" s="23">
        <v>3501.92</v>
      </c>
      <c r="D4" s="23">
        <v>3816.1699999999996</v>
      </c>
      <c r="E4" s="23">
        <v>3956.8866666666668</v>
      </c>
      <c r="F4" s="24">
        <v>4040.9566666666665</v>
      </c>
      <c r="G4" s="24">
        <v>4245.84</v>
      </c>
      <c r="H4" s="25">
        <v>4511.9933333333329</v>
      </c>
      <c r="I4" s="25">
        <v>4333.8066666666664</v>
      </c>
      <c r="J4" s="25">
        <v>4333</v>
      </c>
      <c r="K4" s="25">
        <v>4021.8649999999998</v>
      </c>
      <c r="L4" s="26">
        <v>3889.855</v>
      </c>
      <c r="M4" s="26">
        <v>3693.9049999999997</v>
      </c>
      <c r="N4" s="26">
        <v>3911.1849999999999</v>
      </c>
      <c r="O4" s="26">
        <v>4091.64</v>
      </c>
      <c r="P4" s="63">
        <v>3979.2799999999997</v>
      </c>
      <c r="Q4" s="53">
        <v>256.48</v>
      </c>
      <c r="R4" s="8">
        <v>3957.02</v>
      </c>
      <c r="S4" s="55">
        <v>3352.43</v>
      </c>
      <c r="T4" s="58">
        <f t="shared" ref="T4:T12" si="0">(Q4+R4+S4)/2</f>
        <v>3782.9650000000001</v>
      </c>
      <c r="U4" s="6"/>
    </row>
    <row r="5" spans="1:21" x14ac:dyDescent="0.3">
      <c r="A5" s="27" t="s">
        <v>15</v>
      </c>
      <c r="B5" s="28">
        <v>2609.0966666666664</v>
      </c>
      <c r="C5" s="29">
        <v>1974.11</v>
      </c>
      <c r="D5" s="29">
        <v>2295.3533333333335</v>
      </c>
      <c r="E5" s="29">
        <v>2216.0266666666666</v>
      </c>
      <c r="F5" s="30">
        <v>2229.33</v>
      </c>
      <c r="G5" s="30">
        <v>2505.5966666666664</v>
      </c>
      <c r="H5" s="31">
        <v>2597.14</v>
      </c>
      <c r="I5" s="31">
        <v>2859.0666666666671</v>
      </c>
      <c r="J5" s="31">
        <v>2859</v>
      </c>
      <c r="K5" s="31">
        <v>3132.915</v>
      </c>
      <c r="L5" s="32">
        <v>3006.2249999999999</v>
      </c>
      <c r="M5" s="32">
        <v>2729.8599999999997</v>
      </c>
      <c r="N5" s="26">
        <v>2695.2750000000001</v>
      </c>
      <c r="O5" s="26">
        <v>2766.4250000000002</v>
      </c>
      <c r="P5" s="63">
        <v>2677.4650000000001</v>
      </c>
      <c r="Q5" s="54">
        <v>270.39999999999998</v>
      </c>
      <c r="R5" s="9">
        <v>2648.28</v>
      </c>
      <c r="S5" s="55">
        <v>2578.85</v>
      </c>
      <c r="T5" s="59">
        <f t="shared" si="0"/>
        <v>2748.7650000000003</v>
      </c>
      <c r="U5" s="6"/>
    </row>
    <row r="6" spans="1:21" x14ac:dyDescent="0.3">
      <c r="A6" s="27" t="s">
        <v>16</v>
      </c>
      <c r="B6" s="28">
        <v>1798.4766666666667</v>
      </c>
      <c r="C6" s="29">
        <v>1360.61</v>
      </c>
      <c r="D6" s="29">
        <v>1406.9666666666665</v>
      </c>
      <c r="E6" s="29">
        <v>1330.1166666666668</v>
      </c>
      <c r="F6" s="30">
        <v>1313.9733333333331</v>
      </c>
      <c r="G6" s="30">
        <v>1456.9333333333334</v>
      </c>
      <c r="H6" s="31">
        <v>1568.8766666666668</v>
      </c>
      <c r="I6" s="31">
        <v>1586.01</v>
      </c>
      <c r="J6" s="31">
        <v>1400</v>
      </c>
      <c r="K6" s="31">
        <v>1572.4949999999999</v>
      </c>
      <c r="L6" s="32">
        <v>1665.105</v>
      </c>
      <c r="M6" s="32">
        <v>1673.5300000000002</v>
      </c>
      <c r="N6" s="26">
        <v>1797.7950000000001</v>
      </c>
      <c r="O6" s="26">
        <v>1696.395</v>
      </c>
      <c r="P6" s="63">
        <v>1603.95</v>
      </c>
      <c r="Q6" s="54">
        <v>85.899999999999991</v>
      </c>
      <c r="R6" s="9">
        <v>1659</v>
      </c>
      <c r="S6" s="55">
        <v>1417.58</v>
      </c>
      <c r="T6" s="59">
        <f t="shared" si="0"/>
        <v>1581.24</v>
      </c>
      <c r="U6" s="6"/>
    </row>
    <row r="7" spans="1:21" x14ac:dyDescent="0.3">
      <c r="A7" s="27" t="s">
        <v>17</v>
      </c>
      <c r="B7" s="28"/>
      <c r="C7" s="29"/>
      <c r="D7" s="29"/>
      <c r="E7" s="29"/>
      <c r="F7" s="30"/>
      <c r="G7" s="30"/>
      <c r="H7" s="31"/>
      <c r="I7" s="31"/>
      <c r="J7" s="31"/>
      <c r="K7" s="31"/>
      <c r="L7" s="32"/>
      <c r="M7" s="32"/>
      <c r="N7" s="26">
        <v>996.27499999999998</v>
      </c>
      <c r="O7" s="26">
        <v>1022.94</v>
      </c>
      <c r="P7" s="63">
        <v>1068.0999999999999</v>
      </c>
      <c r="Q7" s="54">
        <v>122.05</v>
      </c>
      <c r="R7" s="9">
        <v>1149</v>
      </c>
      <c r="S7" s="55">
        <v>1083.8</v>
      </c>
      <c r="T7" s="59">
        <f t="shared" si="0"/>
        <v>1177.425</v>
      </c>
      <c r="U7" s="6"/>
    </row>
    <row r="8" spans="1:21" x14ac:dyDescent="0.3">
      <c r="A8" s="27" t="s">
        <v>18</v>
      </c>
      <c r="B8" s="28">
        <v>958.38000000000011</v>
      </c>
      <c r="C8" s="29">
        <v>874.94666666666672</v>
      </c>
      <c r="D8" s="29">
        <v>1005.9333333333334</v>
      </c>
      <c r="E8" s="29">
        <v>1067.1200000000001</v>
      </c>
      <c r="F8" s="30">
        <v>1192.8500000000001</v>
      </c>
      <c r="G8" s="30">
        <v>1542.2299999999998</v>
      </c>
      <c r="H8" s="31">
        <v>1583.3333333333333</v>
      </c>
      <c r="I8" s="31">
        <v>1682.99</v>
      </c>
      <c r="J8" s="31">
        <v>1594</v>
      </c>
      <c r="K8" s="31">
        <v>1584.47</v>
      </c>
      <c r="L8" s="32">
        <v>1586.4650000000001</v>
      </c>
      <c r="M8" s="32">
        <v>1542.2649999999999</v>
      </c>
      <c r="N8" s="26">
        <v>1520.5250000000001</v>
      </c>
      <c r="O8" s="26">
        <v>1555.34</v>
      </c>
      <c r="P8" s="63">
        <v>1554.98</v>
      </c>
      <c r="Q8" s="54">
        <v>151.08000000000001</v>
      </c>
      <c r="R8" s="9">
        <v>1605.83</v>
      </c>
      <c r="S8" s="55">
        <v>1491.87</v>
      </c>
      <c r="T8" s="59">
        <f t="shared" si="0"/>
        <v>1624.3899999999999</v>
      </c>
      <c r="U8" s="6"/>
    </row>
    <row r="9" spans="1:21" x14ac:dyDescent="0.3">
      <c r="A9" s="27" t="s">
        <v>19</v>
      </c>
      <c r="B9" s="28">
        <v>3213.5533333333333</v>
      </c>
      <c r="C9" s="29">
        <v>2742.7999999999997</v>
      </c>
      <c r="D9" s="29">
        <v>3027.9666666666667</v>
      </c>
      <c r="E9" s="29">
        <v>3073.0866666666666</v>
      </c>
      <c r="F9" s="30">
        <v>2994.41</v>
      </c>
      <c r="G9" s="30">
        <v>3147.3933333333334</v>
      </c>
      <c r="H9" s="31">
        <v>3304.6433333333334</v>
      </c>
      <c r="I9" s="31">
        <v>3630.7133333333331</v>
      </c>
      <c r="J9" s="31">
        <v>3718</v>
      </c>
      <c r="K9" s="31">
        <v>4312.6749999999993</v>
      </c>
      <c r="L9" s="32">
        <v>4471.8950000000004</v>
      </c>
      <c r="M9" s="32">
        <v>4476.2649999999994</v>
      </c>
      <c r="N9" s="26">
        <v>4682.9250000000002</v>
      </c>
      <c r="O9" s="26">
        <v>4565.8999999999996</v>
      </c>
      <c r="P9" s="63">
        <v>4305.585</v>
      </c>
      <c r="Q9" s="54">
        <v>436.2</v>
      </c>
      <c r="R9" s="9">
        <v>4171.38</v>
      </c>
      <c r="S9" s="55">
        <v>3929.45</v>
      </c>
      <c r="T9" s="59">
        <f t="shared" si="0"/>
        <v>4268.5149999999994</v>
      </c>
      <c r="U9" s="6"/>
    </row>
    <row r="10" spans="1:21" x14ac:dyDescent="0.3">
      <c r="A10" s="27" t="s">
        <v>20</v>
      </c>
      <c r="B10" s="28">
        <v>5653.5466666666662</v>
      </c>
      <c r="C10" s="29">
        <v>5284.2766666666676</v>
      </c>
      <c r="D10" s="29">
        <v>5596.7566666666671</v>
      </c>
      <c r="E10" s="29">
        <v>5927.3399999999992</v>
      </c>
      <c r="F10" s="30">
        <v>6404.6033333333326</v>
      </c>
      <c r="G10" s="30">
        <v>7145.0400000000009</v>
      </c>
      <c r="H10" s="31">
        <v>7609.246666666666</v>
      </c>
      <c r="I10" s="31">
        <v>8351.6</v>
      </c>
      <c r="J10" s="31">
        <v>7969</v>
      </c>
      <c r="K10" s="31">
        <v>8091.8450000000003</v>
      </c>
      <c r="L10" s="32">
        <v>7866.23</v>
      </c>
      <c r="M10" s="32">
        <v>7335.2749999999996</v>
      </c>
      <c r="N10" s="26">
        <v>6078.9049999999997</v>
      </c>
      <c r="O10" s="26">
        <v>5965.1949999999997</v>
      </c>
      <c r="P10" s="63">
        <v>5683.625</v>
      </c>
      <c r="Q10" s="54">
        <v>423.08</v>
      </c>
      <c r="R10" s="9">
        <v>5702.02</v>
      </c>
      <c r="S10" s="55">
        <v>4981.63</v>
      </c>
      <c r="T10" s="59">
        <f t="shared" si="0"/>
        <v>5553.3649999999998</v>
      </c>
      <c r="U10" s="6"/>
    </row>
    <row r="11" spans="1:21" x14ac:dyDescent="0.3">
      <c r="A11" s="27" t="s">
        <v>21</v>
      </c>
      <c r="B11" s="28"/>
      <c r="C11" s="29"/>
      <c r="D11" s="29"/>
      <c r="E11" s="29"/>
      <c r="F11" s="30">
        <v>38.766666666666673</v>
      </c>
      <c r="G11" s="30">
        <v>41.376666666666665</v>
      </c>
      <c r="H11" s="31">
        <v>44.666666666666664</v>
      </c>
      <c r="I11" s="31">
        <v>40.99</v>
      </c>
      <c r="J11" s="31">
        <v>42</v>
      </c>
      <c r="K11" s="31">
        <v>36.805000000000007</v>
      </c>
      <c r="L11" s="32">
        <v>38.71</v>
      </c>
      <c r="M11" s="32">
        <v>36.865000000000002</v>
      </c>
      <c r="N11" s="26">
        <v>37.765000000000001</v>
      </c>
      <c r="O11" s="26">
        <v>36.799999999999997</v>
      </c>
      <c r="P11" s="63">
        <v>25.439999999999998</v>
      </c>
      <c r="Q11" s="54">
        <v>0</v>
      </c>
      <c r="R11" s="9">
        <v>32.53</v>
      </c>
      <c r="S11" s="55">
        <v>24.6</v>
      </c>
      <c r="T11" s="59">
        <f t="shared" si="0"/>
        <v>28.565000000000001</v>
      </c>
      <c r="U11" s="6"/>
    </row>
    <row r="12" spans="1:21" x14ac:dyDescent="0.3">
      <c r="A12" s="27" t="s">
        <v>22</v>
      </c>
      <c r="B12" s="28">
        <v>106.65666666666668</v>
      </c>
      <c r="C12" s="29">
        <v>103.35666666666667</v>
      </c>
      <c r="D12" s="29">
        <v>131.75666666666666</v>
      </c>
      <c r="E12" s="29">
        <v>156.09</v>
      </c>
      <c r="F12" s="30">
        <v>93.643333333333331</v>
      </c>
      <c r="G12" s="30">
        <v>97.100000000000009</v>
      </c>
      <c r="H12" s="31">
        <v>102</v>
      </c>
      <c r="I12" s="31">
        <v>119.07666666666667</v>
      </c>
      <c r="J12" s="31">
        <v>126</v>
      </c>
      <c r="K12" s="31">
        <v>62.76</v>
      </c>
      <c r="L12" s="32">
        <v>10.25</v>
      </c>
      <c r="M12" s="32">
        <v>11.305</v>
      </c>
      <c r="N12" s="26">
        <v>31.88</v>
      </c>
      <c r="O12" s="26">
        <v>26.29</v>
      </c>
      <c r="P12" s="63">
        <v>24.225000000000001</v>
      </c>
      <c r="Q12" s="54">
        <v>0</v>
      </c>
      <c r="R12" s="9">
        <v>9.0299999999999994</v>
      </c>
      <c r="S12" s="55">
        <v>7.9</v>
      </c>
      <c r="T12" s="59">
        <f t="shared" si="0"/>
        <v>8.4649999999999999</v>
      </c>
      <c r="U12" s="6"/>
    </row>
    <row r="13" spans="1:21" s="48" customFormat="1" ht="15" thickBot="1" x14ac:dyDescent="0.35">
      <c r="A13" s="33" t="s">
        <v>23</v>
      </c>
      <c r="B13" s="34">
        <v>18241.293333333299</v>
      </c>
      <c r="C13" s="35">
        <v>15842.02</v>
      </c>
      <c r="D13" s="35">
        <v>17280.903333333332</v>
      </c>
      <c r="E13" s="35">
        <v>17726.666666666668</v>
      </c>
      <c r="F13" s="36">
        <v>18308.533333333333</v>
      </c>
      <c r="G13" s="36">
        <v>20181.509999999998</v>
      </c>
      <c r="H13" s="46">
        <v>21321.9</v>
      </c>
      <c r="I13" s="46">
        <f t="shared" ref="I13:Q13" si="1">SUM(I4:I12)</f>
        <v>22604.253333333338</v>
      </c>
      <c r="J13" s="46">
        <f t="shared" si="1"/>
        <v>22041</v>
      </c>
      <c r="K13" s="46">
        <f t="shared" si="1"/>
        <v>22815.829999999998</v>
      </c>
      <c r="L13" s="47">
        <f t="shared" si="1"/>
        <v>22534.735000000001</v>
      </c>
      <c r="M13" s="47">
        <f t="shared" si="1"/>
        <v>21499.27</v>
      </c>
      <c r="N13" s="47">
        <f t="shared" si="1"/>
        <v>21752.53</v>
      </c>
      <c r="O13" s="47">
        <f t="shared" ref="O13:P13" si="2">SUM(O4:O12)</f>
        <v>21726.924999999999</v>
      </c>
      <c r="P13" s="64">
        <f t="shared" si="2"/>
        <v>20922.649999999998</v>
      </c>
      <c r="Q13" s="10">
        <f t="shared" si="1"/>
        <v>1745.1899999999998</v>
      </c>
      <c r="R13" s="10">
        <f>SUM(R4:R12)</f>
        <v>20934.089999999997</v>
      </c>
      <c r="S13" s="10">
        <f>SUM(S4:S12)</f>
        <v>18868.11</v>
      </c>
      <c r="T13" s="60">
        <f t="shared" ref="T13:T14" si="3">(Q13+R13+S13)/2</f>
        <v>20773.695</v>
      </c>
    </row>
    <row r="14" spans="1:21" s="48" customFormat="1" ht="15" thickTop="1" x14ac:dyDescent="0.3">
      <c r="A14" s="37" t="s">
        <v>24</v>
      </c>
      <c r="B14" s="38"/>
      <c r="C14" s="38"/>
      <c r="D14" s="39"/>
      <c r="E14" s="39">
        <v>17209.986666666668</v>
      </c>
      <c r="F14" s="40">
        <v>17702.440000000002</v>
      </c>
      <c r="G14" s="40">
        <v>19216.706666666665</v>
      </c>
      <c r="H14" s="40">
        <v>20400.45</v>
      </c>
      <c r="I14" s="49">
        <f>I13-I15</f>
        <v>21450.256666666668</v>
      </c>
      <c r="J14" s="49">
        <f>J13-J15</f>
        <v>21246.720000000001</v>
      </c>
      <c r="K14" s="49">
        <f>K13-K15</f>
        <v>22093.35</v>
      </c>
      <c r="L14" s="49">
        <f t="shared" ref="L14:N14" si="4">L13-L15</f>
        <v>21919.075000000001</v>
      </c>
      <c r="M14" s="49">
        <f t="shared" si="4"/>
        <v>21014.915000000001</v>
      </c>
      <c r="N14" s="49">
        <f t="shared" si="4"/>
        <v>21356.43</v>
      </c>
      <c r="O14" s="49">
        <f t="shared" ref="O14:P14" si="5">O13-O15</f>
        <v>21288.02</v>
      </c>
      <c r="P14" s="65">
        <f t="shared" si="5"/>
        <v>20428.259999999998</v>
      </c>
      <c r="Q14" s="11">
        <f>Q13-Q15</f>
        <v>1707.0599999999997</v>
      </c>
      <c r="R14" s="11">
        <f>R13-R15</f>
        <v>20437.699999999997</v>
      </c>
      <c r="S14" s="56">
        <f>S13-S15</f>
        <v>18438.830000000002</v>
      </c>
      <c r="T14" s="61">
        <f t="shared" si="3"/>
        <v>20291.794999999998</v>
      </c>
      <c r="U14" s="50"/>
    </row>
    <row r="15" spans="1:21" s="48" customFormat="1" ht="15" thickBot="1" x14ac:dyDescent="0.35">
      <c r="A15" s="41" t="s">
        <v>25</v>
      </c>
      <c r="B15" s="42"/>
      <c r="C15" s="43"/>
      <c r="D15" s="44"/>
      <c r="E15" s="44">
        <v>516.67999999999995</v>
      </c>
      <c r="F15" s="45">
        <v>606.09333333333336</v>
      </c>
      <c r="G15" s="45">
        <v>964.80333333333328</v>
      </c>
      <c r="H15" s="51">
        <v>921.44999999999993</v>
      </c>
      <c r="I15" s="51">
        <v>1153.9966666666701</v>
      </c>
      <c r="J15" s="51">
        <v>794.28</v>
      </c>
      <c r="K15" s="51">
        <v>722.48</v>
      </c>
      <c r="L15" s="52">
        <v>615.66</v>
      </c>
      <c r="M15" s="52">
        <v>484.35500000000002</v>
      </c>
      <c r="N15" s="52">
        <v>396.1</v>
      </c>
      <c r="O15" s="52">
        <v>438.90499999999997</v>
      </c>
      <c r="P15" s="66">
        <v>494.39</v>
      </c>
      <c r="Q15" s="12">
        <v>38.130000000000003</v>
      </c>
      <c r="R15" s="12">
        <v>496.39</v>
      </c>
      <c r="S15" s="57">
        <v>429.28000000000003</v>
      </c>
      <c r="T15" s="62">
        <f>(Q15+R15+S15)/2</f>
        <v>481.9</v>
      </c>
      <c r="U15" s="50"/>
    </row>
  </sheetData>
  <mergeCells count="13">
    <mergeCell ref="S2:S3"/>
    <mergeCell ref="T2:T3"/>
    <mergeCell ref="P2:P3"/>
    <mergeCell ref="M2:M3"/>
    <mergeCell ref="N2:N3"/>
    <mergeCell ref="Q2:Q3"/>
    <mergeCell ref="O2:O3"/>
    <mergeCell ref="R2:R3"/>
    <mergeCell ref="G2:G3"/>
    <mergeCell ref="I2:I3"/>
    <mergeCell ref="J2:J3"/>
    <mergeCell ref="K2:K3"/>
    <mergeCell ref="L2:L3"/>
  </mergeCells>
  <printOptions horizontalCentered="1"/>
  <pageMargins left="0.5" right="0.5" top="0.5" bottom="0.5" header="0.05" footer="0.05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Yang, Su Seon</cp:lastModifiedBy>
  <dcterms:created xsi:type="dcterms:W3CDTF">2021-04-14T23:31:56Z</dcterms:created>
  <dcterms:modified xsi:type="dcterms:W3CDTF">2024-02-19T16:56:42Z</dcterms:modified>
</cp:coreProperties>
</file>